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795" yWindow="915" windowWidth="20805" windowHeight="10635"/>
  </bookViews>
  <sheets>
    <sheet name="Lisa 1" sheetId="1" r:id="rId1"/>
    <sheet name="Lisa 2" sheetId="4" r:id="rId2"/>
    <sheet name="Lisa 3" sheetId="2" r:id="rId3"/>
  </sheets>
  <definedNames>
    <definedName name="_xlnm._FilterDatabase" localSheetId="0" hidden="1">'Lisa 1'!$A$3:$L$30</definedName>
  </definedNames>
  <calcPr calcId="125725"/>
</workbook>
</file>

<file path=xl/calcChain.xml><?xml version="1.0" encoding="utf-8"?>
<calcChain xmlns="http://schemas.openxmlformats.org/spreadsheetml/2006/main">
  <c r="F5" i="1"/>
  <c r="G5"/>
  <c r="H5"/>
  <c r="I5"/>
  <c r="J5"/>
  <c r="K5"/>
  <c r="L5"/>
  <c r="D6"/>
  <c r="D7"/>
  <c r="D8"/>
  <c r="E5"/>
  <c r="K28"/>
  <c r="D14" i="2"/>
  <c r="C14"/>
  <c r="G7" i="4" l="1"/>
  <c r="E7"/>
  <c r="F7"/>
  <c r="H7"/>
  <c r="I7"/>
  <c r="D7"/>
  <c r="C9"/>
  <c r="C10"/>
  <c r="C8"/>
  <c r="B15" i="2"/>
  <c r="B16"/>
  <c r="B17"/>
  <c r="B18"/>
  <c r="B19"/>
  <c r="B20"/>
  <c r="B21"/>
  <c r="B10"/>
  <c r="B11"/>
  <c r="B12"/>
  <c r="B13"/>
  <c r="D9"/>
  <c r="C9"/>
  <c r="F10" i="1"/>
  <c r="G10"/>
  <c r="H10"/>
  <c r="I10"/>
  <c r="J10"/>
  <c r="K10"/>
  <c r="L10"/>
  <c r="E10"/>
  <c r="D16"/>
  <c r="F27"/>
  <c r="G27"/>
  <c r="H27"/>
  <c r="I27"/>
  <c r="J27"/>
  <c r="K27"/>
  <c r="L27"/>
  <c r="E27"/>
  <c r="D28"/>
  <c r="D29"/>
  <c r="D9"/>
  <c r="F25"/>
  <c r="G25"/>
  <c r="H25"/>
  <c r="I25"/>
  <c r="J25"/>
  <c r="K25"/>
  <c r="L25"/>
  <c r="E25"/>
  <c r="K23"/>
  <c r="K17"/>
  <c r="F23"/>
  <c r="G23"/>
  <c r="H23"/>
  <c r="I23"/>
  <c r="J23"/>
  <c r="L23"/>
  <c r="E23"/>
  <c r="I21"/>
  <c r="I17" s="1"/>
  <c r="F17"/>
  <c r="G17"/>
  <c r="H17"/>
  <c r="J17"/>
  <c r="L17"/>
  <c r="E17"/>
  <c r="D20"/>
  <c r="D18"/>
  <c r="D19"/>
  <c r="D22"/>
  <c r="D24"/>
  <c r="D26"/>
  <c r="D11"/>
  <c r="D12"/>
  <c r="D13"/>
  <c r="D14"/>
  <c r="D15"/>
  <c r="E30" l="1"/>
  <c r="I30"/>
  <c r="G30"/>
  <c r="J30"/>
  <c r="F30"/>
  <c r="L30"/>
  <c r="H30"/>
  <c r="K30"/>
  <c r="C7" i="4"/>
  <c r="B14" i="2"/>
  <c r="B9"/>
  <c r="D5" i="1"/>
  <c r="D27"/>
  <c r="D25"/>
  <c r="D23"/>
  <c r="D21"/>
  <c r="D17"/>
  <c r="D10"/>
  <c r="D30" l="1"/>
</calcChain>
</file>

<file path=xl/sharedStrings.xml><?xml version="1.0" encoding="utf-8"?>
<sst xmlns="http://schemas.openxmlformats.org/spreadsheetml/2006/main" count="101" uniqueCount="76">
  <si>
    <t>Eelarve liik*</t>
  </si>
  <si>
    <t xml:space="preserve">KOKKU KULUD </t>
  </si>
  <si>
    <t>töötajate töötas</t>
  </si>
  <si>
    <t>maksud töötasudelt</t>
  </si>
  <si>
    <t>koolituskulud riigieelarvelistest vahenditest</t>
  </si>
  <si>
    <t>/allkirjastatud digitaalselt/</t>
  </si>
  <si>
    <t>Jüri Mölder</t>
  </si>
  <si>
    <t>Linnasekretär</t>
  </si>
  <si>
    <t>õppevahendid ja koolituskulud</t>
  </si>
  <si>
    <t>Toetuse andja**</t>
  </si>
  <si>
    <t>Kesklinna Kool</t>
  </si>
  <si>
    <t>VVlg2</t>
  </si>
  <si>
    <t>KulMin</t>
  </si>
  <si>
    <t>Kroonuaia Kool</t>
  </si>
  <si>
    <t>Raatuse Kool</t>
  </si>
  <si>
    <t>Veeriku Kool</t>
  </si>
  <si>
    <t>HarMin</t>
  </si>
  <si>
    <t>Põhihariduse otsekulud (09212)</t>
  </si>
  <si>
    <t>Põhi- ja üldkeskhariduse kaudsed kulud (09220)</t>
  </si>
  <si>
    <t>Descartes'i Lütseum</t>
  </si>
  <si>
    <t>Kommertsgümnaasium</t>
  </si>
  <si>
    <t>Miina Härma Gümnaasium</t>
  </si>
  <si>
    <t>Haridusosakond</t>
  </si>
  <si>
    <t>Kunstigümnaasium</t>
  </si>
  <si>
    <t>Üldkeskhariduse otsekulud</t>
  </si>
  <si>
    <t>J. Poska Gümnaasium</t>
  </si>
  <si>
    <t>Õpilaskodu (09602)</t>
  </si>
  <si>
    <t>Maarja Kool</t>
  </si>
  <si>
    <t>muud majanduskulud</t>
  </si>
  <si>
    <t>Hariduse abiteenused</t>
  </si>
  <si>
    <t>Lasteaiad (09110)</t>
  </si>
  <si>
    <t>Hariduse Tugiteenuste Keskus</t>
  </si>
  <si>
    <t>SotsKA</t>
  </si>
  <si>
    <t>** VVlg2 - riiklik toetusfond, HarMin - Haridus- ja teadusministeerium, KulMin - Kultuuriministeerium, SotsKA - Sotsiaalkindlustusamet</t>
  </si>
  <si>
    <t xml:space="preserve">KOKKU </t>
  </si>
  <si>
    <t>infotehnoloogia
kulud</t>
  </si>
  <si>
    <t>administreerimis-
kulud</t>
  </si>
  <si>
    <t>ürituste korralduskulud</t>
  </si>
  <si>
    <t>2013. aastal saadud 2014. a alguseks kasutamata sihtotstarbeliste  vahendite avamine haridusosakonna 2014. a eelarves asutuste lõikes (eurodes)</t>
  </si>
  <si>
    <t>Asutus</t>
  </si>
  <si>
    <t>KOKKU</t>
  </si>
  <si>
    <t>Personali-
kuludega
kaasnevad 
maksud</t>
  </si>
  <si>
    <t>Tartu Kesklinna Kool</t>
  </si>
  <si>
    <t>Tartu Raatuse Kool</t>
  </si>
  <si>
    <t>Tartu Forseliuse Kool</t>
  </si>
  <si>
    <t>Tartu Veeriku Kool</t>
  </si>
  <si>
    <t>Tartu Annelinna Gümnaasium</t>
  </si>
  <si>
    <t>Tartu Descartes´i Lütseum</t>
  </si>
  <si>
    <t>Tartu Karlova Gümnaasium</t>
  </si>
  <si>
    <t>Tartu Kivilinna Gümnaasium</t>
  </si>
  <si>
    <t>Tartu Kommertsgümnaasium</t>
  </si>
  <si>
    <t>Tartu Vene Lütseum</t>
  </si>
  <si>
    <t xml:space="preserve">Haridusosakond </t>
  </si>
  <si>
    <t xml:space="preserve">Töötajate
töötasu
</t>
  </si>
  <si>
    <t xml:space="preserve">Haridusliku erivajadusega õpilaste õppe </t>
  </si>
  <si>
    <t>korraldamise kulude jaotus koolide lõikes (eurodes)</t>
  </si>
  <si>
    <t>Laste Turvakodu</t>
  </si>
  <si>
    <t>tegevusala nimetus ja kood</t>
  </si>
  <si>
    <t>laste ja noorte sotsiaalhoolekande
asutused (10400)</t>
  </si>
  <si>
    <t>kokku</t>
  </si>
  <si>
    <t>lähetused</t>
  </si>
  <si>
    <t>koolitused</t>
  </si>
  <si>
    <t>hoonete ja ruumide 
ülalpidamiskulud</t>
  </si>
  <si>
    <t>õppevahendid</t>
  </si>
  <si>
    <t>ürituste 
korralduskulud</t>
  </si>
  <si>
    <t>asutus</t>
  </si>
  <si>
    <t>eakate sotsiaalhoolekande 
asutused (10200)</t>
  </si>
  <si>
    <t>Hooldekodu</t>
  </si>
  <si>
    <t>riskirühmade sotsiaalhoolekande 
asutused (10700)</t>
  </si>
  <si>
    <t>Varjupaik</t>
  </si>
  <si>
    <t>kulud inventarile</t>
  </si>
  <si>
    <t>Sotsiaalabi osakonna sihtotstarbeliste kulude katteks saadud ja aasta alguseks kasutamata majandamiseelarve vahendite suunamine kulude katteks (eurodes)</t>
  </si>
  <si>
    <t>* 21 - kulud finantseerimiseelarvest, 23 - kulud majandamiseelarvest sihtotstarbeliselt teenuse osutamiseks saadud vahendite arvel</t>
  </si>
  <si>
    <t>LA Meelespea</t>
  </si>
  <si>
    <t>LA Ristikhein</t>
  </si>
  <si>
    <t>LA Poku</t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</si>
</sst>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.0\ _k_r_-;\-* #,##0.0\ _k_r_-;_-* &quot;-&quot;??\ _k_r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Border="1"/>
    <xf numFmtId="0" fontId="7" fillId="0" borderId="0" xfId="0" quotePrefix="1" applyFont="1"/>
    <xf numFmtId="0" fontId="9" fillId="0" borderId="0" xfId="0" applyFont="1"/>
    <xf numFmtId="0" fontId="4" fillId="0" borderId="1" xfId="7" applyFont="1" applyFill="1" applyBorder="1"/>
    <xf numFmtId="3" fontId="4" fillId="0" borderId="2" xfId="7" applyNumberFormat="1" applyFont="1" applyFill="1" applyBorder="1"/>
    <xf numFmtId="0" fontId="5" fillId="0" borderId="2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 wrapText="1"/>
    </xf>
    <xf numFmtId="3" fontId="4" fillId="0" borderId="2" xfId="7" applyNumberFormat="1" applyFont="1" applyFill="1" applyBorder="1" applyAlignment="1">
      <alignment horizontal="center" wrapText="1"/>
    </xf>
    <xf numFmtId="0" fontId="0" fillId="0" borderId="0" xfId="0" applyFont="1"/>
    <xf numFmtId="0" fontId="6" fillId="0" borderId="0" xfId="7" applyFont="1" applyFill="1" applyBorder="1"/>
    <xf numFmtId="3" fontId="3" fillId="0" borderId="0" xfId="7" applyNumberFormat="1" applyFont="1" applyFill="1" applyBorder="1"/>
    <xf numFmtId="0" fontId="8" fillId="0" borderId="0" xfId="0" applyFont="1" applyBorder="1"/>
    <xf numFmtId="0" fontId="4" fillId="0" borderId="2" xfId="7" applyFont="1" applyFill="1" applyBorder="1" applyAlignment="1">
      <alignment horizontal="center" textRotation="90"/>
    </xf>
    <xf numFmtId="0" fontId="5" fillId="0" borderId="2" xfId="7" applyFont="1" applyFill="1" applyBorder="1" applyAlignment="1">
      <alignment horizontal="center" textRotation="90"/>
    </xf>
    <xf numFmtId="0" fontId="9" fillId="0" borderId="2" xfId="0" applyFont="1" applyBorder="1" applyAlignment="1">
      <alignment horizontal="center" textRotation="90" wrapText="1"/>
    </xf>
    <xf numFmtId="0" fontId="9" fillId="0" borderId="2" xfId="0" applyFont="1" applyBorder="1"/>
    <xf numFmtId="3" fontId="5" fillId="0" borderId="2" xfId="7" applyNumberFormat="1" applyFont="1" applyFill="1" applyBorder="1" applyAlignment="1">
      <alignment wrapText="1"/>
    </xf>
    <xf numFmtId="3" fontId="4" fillId="0" borderId="2" xfId="7" applyNumberFormat="1" applyFont="1" applyFill="1" applyBorder="1" applyAlignment="1">
      <alignment horizontal="right"/>
    </xf>
    <xf numFmtId="3" fontId="5" fillId="0" borderId="2" xfId="7" applyNumberFormat="1" applyFont="1" applyFill="1" applyBorder="1" applyAlignment="1">
      <alignment horizontal="center"/>
    </xf>
    <xf numFmtId="3" fontId="9" fillId="0" borderId="2" xfId="0" applyNumberFormat="1" applyFont="1" applyBorder="1"/>
    <xf numFmtId="3" fontId="5" fillId="0" borderId="2" xfId="7" applyNumberFormat="1" applyFont="1" applyFill="1" applyBorder="1" applyAlignment="1">
      <alignment horizontal="center" wrapText="1"/>
    </xf>
    <xf numFmtId="0" fontId="5" fillId="0" borderId="1" xfId="7" applyFont="1" applyFill="1" applyBorder="1"/>
    <xf numFmtId="0" fontId="5" fillId="0" borderId="2" xfId="7" applyFont="1" applyFill="1" applyBorder="1" applyAlignment="1">
      <alignment horizontal="left"/>
    </xf>
    <xf numFmtId="0" fontId="4" fillId="0" borderId="0" xfId="7" applyFont="1" applyFill="1" applyBorder="1"/>
    <xf numFmtId="0" fontId="5" fillId="0" borderId="0" xfId="7" applyFont="1" applyFill="1" applyBorder="1"/>
    <xf numFmtId="3" fontId="4" fillId="0" borderId="0" xfId="7" applyNumberFormat="1" applyFont="1" applyFill="1" applyBorder="1"/>
    <xf numFmtId="0" fontId="9" fillId="0" borderId="2" xfId="0" applyFont="1" applyBorder="1" applyAlignment="1">
      <alignment horizontal="center" vertical="center"/>
    </xf>
    <xf numFmtId="3" fontId="4" fillId="0" borderId="2" xfId="7" applyNumberFormat="1" applyFont="1" applyFill="1" applyBorder="1" applyAlignment="1">
      <alignment horizontal="center"/>
    </xf>
    <xf numFmtId="0" fontId="4" fillId="0" borderId="2" xfId="7" applyFont="1" applyFill="1" applyBorder="1" applyAlignment="1">
      <alignment horizontal="left"/>
    </xf>
    <xf numFmtId="0" fontId="4" fillId="0" borderId="2" xfId="7" applyFont="1" applyFill="1" applyBorder="1" applyAlignment="1">
      <alignment horizontal="center"/>
    </xf>
    <xf numFmtId="3" fontId="11" fillId="0" borderId="2" xfId="0" applyNumberFormat="1" applyFont="1" applyBorder="1"/>
    <xf numFmtId="3" fontId="4" fillId="0" borderId="2" xfId="7" applyNumberFormat="1" applyFont="1" applyFill="1" applyBorder="1" applyAlignment="1">
      <alignment wrapText="1"/>
    </xf>
    <xf numFmtId="3" fontId="5" fillId="0" borderId="2" xfId="7" applyNumberFormat="1" applyFont="1" applyFill="1" applyBorder="1" applyAlignment="1">
      <alignment horizontal="right"/>
    </xf>
    <xf numFmtId="0" fontId="12" fillId="0" borderId="0" xfId="0" applyFont="1"/>
    <xf numFmtId="0" fontId="11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0" fontId="0" fillId="2" borderId="0" xfId="0" applyFill="1"/>
    <xf numFmtId="0" fontId="5" fillId="2" borderId="2" xfId="0" applyFont="1" applyFill="1" applyBorder="1"/>
    <xf numFmtId="0" fontId="4" fillId="2" borderId="2" xfId="0" applyFont="1" applyFill="1" applyBorder="1" applyAlignment="1">
      <alignment horizontal="right"/>
    </xf>
    <xf numFmtId="3" fontId="5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/>
    <xf numFmtId="3" fontId="0" fillId="2" borderId="2" xfId="0" applyNumberFormat="1" applyFont="1" applyFill="1" applyBorder="1" applyAlignment="1">
      <alignment horizontal="right"/>
    </xf>
    <xf numFmtId="166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0" fontId="0" fillId="0" borderId="0" xfId="0" quotePrefix="1" applyFill="1" applyBorder="1" applyAlignment="1">
      <alignment wrapText="1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Normal" xfId="0" builtinId="0"/>
    <cellStyle name="Normal 2" xfId="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H15" sqref="H15"/>
    </sheetView>
  </sheetViews>
  <sheetFormatPr defaultRowHeight="15"/>
  <cols>
    <col min="1" max="1" width="26.5703125" customWidth="1"/>
    <col min="7" max="11" width="9.140625" style="1"/>
  </cols>
  <sheetData>
    <row r="1" spans="1:12" ht="30.75" customHeight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8.25" customHeight="1">
      <c r="A2" s="2"/>
      <c r="B2" s="2"/>
      <c r="C2" s="2"/>
      <c r="D2" s="2"/>
      <c r="E2" s="1"/>
      <c r="F2" s="1"/>
      <c r="L2" s="1"/>
    </row>
    <row r="3" spans="1:12" ht="73.5" customHeight="1">
      <c r="A3" s="15"/>
      <c r="B3" s="16" t="s">
        <v>0</v>
      </c>
      <c r="C3" s="10" t="s">
        <v>9</v>
      </c>
      <c r="D3" s="9" t="s">
        <v>1</v>
      </c>
      <c r="E3" s="17" t="s">
        <v>2</v>
      </c>
      <c r="F3" s="17" t="s">
        <v>3</v>
      </c>
      <c r="G3" s="17" t="s">
        <v>36</v>
      </c>
      <c r="H3" s="17" t="s">
        <v>4</v>
      </c>
      <c r="I3" s="17" t="s">
        <v>35</v>
      </c>
      <c r="J3" s="17" t="s">
        <v>8</v>
      </c>
      <c r="K3" s="17" t="s">
        <v>37</v>
      </c>
      <c r="L3" s="17" t="s">
        <v>28</v>
      </c>
    </row>
    <row r="4" spans="1:12">
      <c r="A4" s="8"/>
      <c r="B4" s="8"/>
      <c r="C4" s="8"/>
      <c r="D4" s="8"/>
      <c r="E4" s="29">
        <v>5002</v>
      </c>
      <c r="F4" s="29">
        <v>506</v>
      </c>
      <c r="G4" s="29">
        <v>5500</v>
      </c>
      <c r="H4" s="29">
        <v>5505</v>
      </c>
      <c r="I4" s="29">
        <v>5514</v>
      </c>
      <c r="J4" s="29">
        <v>5524</v>
      </c>
      <c r="K4" s="29">
        <v>5525</v>
      </c>
      <c r="L4" s="29">
        <v>5540</v>
      </c>
    </row>
    <row r="5" spans="1:12" s="1" customFormat="1">
      <c r="A5" s="31" t="s">
        <v>30</v>
      </c>
      <c r="B5" s="32">
        <v>21</v>
      </c>
      <c r="C5" s="32"/>
      <c r="D5" s="20">
        <f t="shared" ref="D5:D9" si="0">SUM(E5:L5)</f>
        <v>131</v>
      </c>
      <c r="E5" s="37">
        <f>SUM(E6:E9)</f>
        <v>0</v>
      </c>
      <c r="F5" s="37">
        <f t="shared" ref="F5:L5" si="1">SUM(F6:F9)</f>
        <v>0</v>
      </c>
      <c r="G5" s="37">
        <f t="shared" si="1"/>
        <v>0</v>
      </c>
      <c r="H5" s="37">
        <f t="shared" si="1"/>
        <v>117</v>
      </c>
      <c r="I5" s="37">
        <f t="shared" si="1"/>
        <v>0</v>
      </c>
      <c r="J5" s="37">
        <f t="shared" si="1"/>
        <v>14</v>
      </c>
      <c r="K5" s="37">
        <f t="shared" si="1"/>
        <v>0</v>
      </c>
      <c r="L5" s="37">
        <f t="shared" si="1"/>
        <v>0</v>
      </c>
    </row>
    <row r="6" spans="1:12" s="39" customFormat="1">
      <c r="A6" s="25" t="s">
        <v>73</v>
      </c>
      <c r="B6" s="8">
        <v>21</v>
      </c>
      <c r="C6" s="8" t="s">
        <v>11</v>
      </c>
      <c r="D6" s="35">
        <f t="shared" si="0"/>
        <v>92</v>
      </c>
      <c r="E6" s="38"/>
      <c r="F6" s="38"/>
      <c r="G6" s="38"/>
      <c r="H6" s="38">
        <v>92</v>
      </c>
      <c r="I6" s="38"/>
      <c r="J6" s="38"/>
      <c r="K6" s="38"/>
      <c r="L6" s="38"/>
    </row>
    <row r="7" spans="1:12" s="39" customFormat="1">
      <c r="A7" s="25" t="s">
        <v>74</v>
      </c>
      <c r="B7" s="8">
        <v>21</v>
      </c>
      <c r="C7" s="8" t="s">
        <v>11</v>
      </c>
      <c r="D7" s="35">
        <f t="shared" si="0"/>
        <v>19</v>
      </c>
      <c r="E7" s="38"/>
      <c r="F7" s="38"/>
      <c r="G7" s="38"/>
      <c r="H7" s="38">
        <v>19</v>
      </c>
      <c r="I7" s="38"/>
      <c r="J7" s="38"/>
      <c r="K7" s="38"/>
      <c r="L7" s="38"/>
    </row>
    <row r="8" spans="1:12" s="39" customFormat="1">
      <c r="A8" s="25" t="s">
        <v>75</v>
      </c>
      <c r="B8" s="8">
        <v>21</v>
      </c>
      <c r="C8" s="8" t="s">
        <v>11</v>
      </c>
      <c r="D8" s="35">
        <f t="shared" si="0"/>
        <v>6</v>
      </c>
      <c r="E8" s="38"/>
      <c r="F8" s="38"/>
      <c r="G8" s="38"/>
      <c r="H8" s="38">
        <v>6</v>
      </c>
      <c r="I8" s="38"/>
      <c r="J8" s="38"/>
      <c r="K8" s="38"/>
      <c r="L8" s="38"/>
    </row>
    <row r="9" spans="1:12" s="1" customFormat="1">
      <c r="A9" s="25" t="s">
        <v>22</v>
      </c>
      <c r="B9" s="8">
        <v>21</v>
      </c>
      <c r="C9" s="8" t="s">
        <v>16</v>
      </c>
      <c r="D9" s="35">
        <f t="shared" si="0"/>
        <v>14</v>
      </c>
      <c r="E9" s="29"/>
      <c r="F9" s="29"/>
      <c r="G9" s="29"/>
      <c r="H9" s="29"/>
      <c r="I9" s="29"/>
      <c r="J9" s="38">
        <v>14</v>
      </c>
      <c r="K9" s="29"/>
      <c r="L9" s="29"/>
    </row>
    <row r="10" spans="1:12">
      <c r="A10" s="31" t="s">
        <v>17</v>
      </c>
      <c r="B10" s="32">
        <v>21</v>
      </c>
      <c r="C10" s="32"/>
      <c r="D10" s="20">
        <f t="shared" ref="D10:D30" si="2">SUM(E10:L10)</f>
        <v>9220</v>
      </c>
      <c r="E10" s="33">
        <f>SUM(E11:E16)</f>
        <v>0</v>
      </c>
      <c r="F10" s="33">
        <f t="shared" ref="F10:L10" si="3">SUM(F11:F16)</f>
        <v>0</v>
      </c>
      <c r="G10" s="33">
        <f t="shared" si="3"/>
        <v>0</v>
      </c>
      <c r="H10" s="33">
        <f t="shared" si="3"/>
        <v>0</v>
      </c>
      <c r="I10" s="33">
        <f t="shared" si="3"/>
        <v>3800</v>
      </c>
      <c r="J10" s="33">
        <f t="shared" si="3"/>
        <v>5420</v>
      </c>
      <c r="K10" s="33">
        <f t="shared" si="3"/>
        <v>0</v>
      </c>
      <c r="L10" s="33">
        <f t="shared" si="3"/>
        <v>0</v>
      </c>
    </row>
    <row r="11" spans="1:12">
      <c r="A11" s="25" t="s">
        <v>10</v>
      </c>
      <c r="B11" s="8">
        <v>21</v>
      </c>
      <c r="C11" s="8" t="s">
        <v>11</v>
      </c>
      <c r="D11" s="35">
        <f t="shared" si="2"/>
        <v>1944</v>
      </c>
      <c r="E11" s="22"/>
      <c r="F11" s="22"/>
      <c r="G11" s="22"/>
      <c r="H11" s="22"/>
      <c r="I11" s="22"/>
      <c r="J11" s="22">
        <v>1944</v>
      </c>
      <c r="K11" s="18"/>
      <c r="L11" s="18"/>
    </row>
    <row r="12" spans="1:12">
      <c r="A12" s="25" t="s">
        <v>10</v>
      </c>
      <c r="B12" s="8">
        <v>21</v>
      </c>
      <c r="C12" s="8" t="s">
        <v>12</v>
      </c>
      <c r="D12" s="35">
        <f t="shared" si="2"/>
        <v>1100</v>
      </c>
      <c r="E12" s="22"/>
      <c r="F12" s="22"/>
      <c r="G12" s="22"/>
      <c r="H12" s="22"/>
      <c r="I12" s="22"/>
      <c r="J12" s="22">
        <v>1100</v>
      </c>
      <c r="K12" s="22"/>
      <c r="L12" s="22"/>
    </row>
    <row r="13" spans="1:12">
      <c r="A13" s="19" t="s">
        <v>13</v>
      </c>
      <c r="B13" s="8">
        <v>21</v>
      </c>
      <c r="C13" s="8" t="s">
        <v>12</v>
      </c>
      <c r="D13" s="35">
        <f t="shared" si="2"/>
        <v>550</v>
      </c>
      <c r="E13" s="22"/>
      <c r="F13" s="22"/>
      <c r="G13" s="22"/>
      <c r="H13" s="22"/>
      <c r="I13" s="22"/>
      <c r="J13" s="22">
        <v>550</v>
      </c>
      <c r="K13" s="22"/>
      <c r="L13" s="22"/>
    </row>
    <row r="14" spans="1:12">
      <c r="A14" s="19" t="s">
        <v>14</v>
      </c>
      <c r="B14" s="8">
        <v>21</v>
      </c>
      <c r="C14" s="8" t="s">
        <v>12</v>
      </c>
      <c r="D14" s="35">
        <f t="shared" si="2"/>
        <v>1155</v>
      </c>
      <c r="E14" s="22"/>
      <c r="F14" s="22"/>
      <c r="G14" s="22"/>
      <c r="H14" s="22"/>
      <c r="I14" s="22"/>
      <c r="J14" s="22">
        <v>1155</v>
      </c>
      <c r="K14" s="22"/>
      <c r="L14" s="22"/>
    </row>
    <row r="15" spans="1:12">
      <c r="A15" s="19" t="s">
        <v>15</v>
      </c>
      <c r="B15" s="23">
        <v>21</v>
      </c>
      <c r="C15" s="21" t="s">
        <v>16</v>
      </c>
      <c r="D15" s="35">
        <f t="shared" si="2"/>
        <v>3800</v>
      </c>
      <c r="E15" s="22"/>
      <c r="F15" s="22"/>
      <c r="G15" s="22"/>
      <c r="H15" s="22"/>
      <c r="I15" s="22">
        <v>3800</v>
      </c>
      <c r="J15" s="22"/>
      <c r="K15" s="22"/>
      <c r="L15" s="22"/>
    </row>
    <row r="16" spans="1:12" s="1" customFormat="1">
      <c r="A16" s="19" t="s">
        <v>22</v>
      </c>
      <c r="B16" s="23">
        <v>21</v>
      </c>
      <c r="C16" s="21" t="s">
        <v>12</v>
      </c>
      <c r="D16" s="35">
        <f t="shared" si="2"/>
        <v>671</v>
      </c>
      <c r="E16" s="22"/>
      <c r="F16" s="22"/>
      <c r="G16" s="22"/>
      <c r="H16" s="22"/>
      <c r="I16" s="22"/>
      <c r="J16" s="22">
        <v>671</v>
      </c>
      <c r="K16" s="22"/>
      <c r="L16" s="22"/>
    </row>
    <row r="17" spans="1:12" ht="26.25">
      <c r="A17" s="34" t="s">
        <v>18</v>
      </c>
      <c r="B17" s="10">
        <v>21</v>
      </c>
      <c r="C17" s="30"/>
      <c r="D17" s="20">
        <f t="shared" si="2"/>
        <v>60981</v>
      </c>
      <c r="E17" s="33">
        <f>SUM(E18:E22)</f>
        <v>4700</v>
      </c>
      <c r="F17" s="33">
        <f t="shared" ref="F17:L17" si="4">SUM(F18:F22)</f>
        <v>1617</v>
      </c>
      <c r="G17" s="33">
        <f t="shared" si="4"/>
        <v>709</v>
      </c>
      <c r="H17" s="33">
        <f t="shared" si="4"/>
        <v>22462</v>
      </c>
      <c r="I17" s="33">
        <f t="shared" si="4"/>
        <v>2290</v>
      </c>
      <c r="J17" s="33">
        <f t="shared" si="4"/>
        <v>6172</v>
      </c>
      <c r="K17" s="33">
        <f t="shared" si="4"/>
        <v>23031</v>
      </c>
      <c r="L17" s="33">
        <f t="shared" si="4"/>
        <v>0</v>
      </c>
    </row>
    <row r="18" spans="1:12" s="1" customFormat="1">
      <c r="A18" s="19" t="s">
        <v>19</v>
      </c>
      <c r="B18" s="23">
        <v>21</v>
      </c>
      <c r="C18" s="21" t="s">
        <v>12</v>
      </c>
      <c r="D18" s="35">
        <f t="shared" si="2"/>
        <v>1100</v>
      </c>
      <c r="E18" s="22"/>
      <c r="F18" s="22"/>
      <c r="G18" s="22"/>
      <c r="H18" s="22"/>
      <c r="I18" s="22"/>
      <c r="J18" s="22">
        <v>1100</v>
      </c>
      <c r="K18" s="22"/>
      <c r="L18" s="22"/>
    </row>
    <row r="19" spans="1:12" s="1" customFormat="1">
      <c r="A19" s="19" t="s">
        <v>20</v>
      </c>
      <c r="B19" s="23">
        <v>21</v>
      </c>
      <c r="C19" s="21" t="s">
        <v>12</v>
      </c>
      <c r="D19" s="35">
        <f t="shared" si="2"/>
        <v>1650</v>
      </c>
      <c r="E19" s="22"/>
      <c r="F19" s="22"/>
      <c r="G19" s="22"/>
      <c r="H19" s="22"/>
      <c r="I19" s="22"/>
      <c r="J19" s="22">
        <v>1650</v>
      </c>
      <c r="K19" s="22"/>
      <c r="L19" s="22"/>
    </row>
    <row r="20" spans="1:12" s="1" customFormat="1">
      <c r="A20" s="19" t="s">
        <v>23</v>
      </c>
      <c r="B20" s="23">
        <v>21</v>
      </c>
      <c r="C20" s="21" t="s">
        <v>11</v>
      </c>
      <c r="D20" s="35">
        <f t="shared" si="2"/>
        <v>5539</v>
      </c>
      <c r="E20" s="22"/>
      <c r="F20" s="22"/>
      <c r="G20" s="22"/>
      <c r="H20" s="22">
        <v>5539</v>
      </c>
      <c r="I20" s="22"/>
      <c r="J20" s="22"/>
      <c r="K20" s="22"/>
      <c r="L20" s="22"/>
    </row>
    <row r="21" spans="1:12" s="1" customFormat="1">
      <c r="A21" s="19" t="s">
        <v>21</v>
      </c>
      <c r="B21" s="23">
        <v>21</v>
      </c>
      <c r="C21" s="21" t="s">
        <v>16</v>
      </c>
      <c r="D21" s="35">
        <f t="shared" si="2"/>
        <v>19999</v>
      </c>
      <c r="E21" s="22">
        <v>4700</v>
      </c>
      <c r="F21" s="22">
        <v>1617</v>
      </c>
      <c r="G21" s="22">
        <v>709</v>
      </c>
      <c r="H21" s="22">
        <v>8770</v>
      </c>
      <c r="I21" s="22">
        <f>1600+690</f>
        <v>2290</v>
      </c>
      <c r="J21" s="22">
        <v>1913</v>
      </c>
      <c r="K21" s="22"/>
      <c r="L21" s="22"/>
    </row>
    <row r="22" spans="1:12" s="1" customFormat="1">
      <c r="A22" s="19" t="s">
        <v>22</v>
      </c>
      <c r="B22" s="23">
        <v>21</v>
      </c>
      <c r="C22" s="21" t="s">
        <v>11</v>
      </c>
      <c r="D22" s="35">
        <f t="shared" si="2"/>
        <v>32693</v>
      </c>
      <c r="E22" s="22"/>
      <c r="F22" s="22"/>
      <c r="G22" s="22"/>
      <c r="H22" s="22">
        <v>8153</v>
      </c>
      <c r="I22" s="22"/>
      <c r="J22" s="22">
        <v>1509</v>
      </c>
      <c r="K22" s="22">
        <v>23031</v>
      </c>
      <c r="L22" s="22"/>
    </row>
    <row r="23" spans="1:12" s="1" customFormat="1">
      <c r="A23" s="34" t="s">
        <v>24</v>
      </c>
      <c r="B23" s="10">
        <v>21</v>
      </c>
      <c r="C23" s="21"/>
      <c r="D23" s="20">
        <f t="shared" si="2"/>
        <v>3800</v>
      </c>
      <c r="E23" s="33">
        <f>SUM(E24)</f>
        <v>0</v>
      </c>
      <c r="F23" s="33">
        <f t="shared" ref="F23:L23" si="5">SUM(F24)</f>
        <v>0</v>
      </c>
      <c r="G23" s="33">
        <f t="shared" si="5"/>
        <v>0</v>
      </c>
      <c r="H23" s="33">
        <f t="shared" si="5"/>
        <v>0</v>
      </c>
      <c r="I23" s="33">
        <f t="shared" si="5"/>
        <v>3800</v>
      </c>
      <c r="J23" s="33">
        <f t="shared" si="5"/>
        <v>0</v>
      </c>
      <c r="K23" s="33">
        <f t="shared" si="5"/>
        <v>0</v>
      </c>
      <c r="L23" s="33">
        <f t="shared" si="5"/>
        <v>0</v>
      </c>
    </row>
    <row r="24" spans="1:12" s="1" customFormat="1">
      <c r="A24" s="19" t="s">
        <v>25</v>
      </c>
      <c r="B24" s="23">
        <v>21</v>
      </c>
      <c r="C24" s="21" t="s">
        <v>16</v>
      </c>
      <c r="D24" s="35">
        <f t="shared" si="2"/>
        <v>3800</v>
      </c>
      <c r="E24" s="22"/>
      <c r="F24" s="22"/>
      <c r="G24" s="22"/>
      <c r="H24" s="22"/>
      <c r="I24" s="22">
        <v>3800</v>
      </c>
      <c r="J24" s="22"/>
      <c r="K24" s="22"/>
      <c r="L24" s="22"/>
    </row>
    <row r="25" spans="1:12" s="1" customFormat="1">
      <c r="A25" s="34" t="s">
        <v>26</v>
      </c>
      <c r="B25" s="10"/>
      <c r="C25" s="30"/>
      <c r="D25" s="20">
        <f t="shared" si="2"/>
        <v>800</v>
      </c>
      <c r="E25" s="33">
        <f>SUM(E26)</f>
        <v>0</v>
      </c>
      <c r="F25" s="33">
        <f t="shared" ref="F25:L25" si="6">SUM(F26)</f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800</v>
      </c>
    </row>
    <row r="26" spans="1:12" s="11" customFormat="1">
      <c r="A26" s="19" t="s">
        <v>27</v>
      </c>
      <c r="B26" s="23">
        <v>21</v>
      </c>
      <c r="C26" s="21" t="s">
        <v>11</v>
      </c>
      <c r="D26" s="35">
        <f t="shared" si="2"/>
        <v>800</v>
      </c>
      <c r="E26" s="22"/>
      <c r="F26" s="22"/>
      <c r="G26" s="22"/>
      <c r="H26" s="22"/>
      <c r="I26" s="22"/>
      <c r="J26" s="22"/>
      <c r="K26" s="22"/>
      <c r="L26" s="22">
        <v>800</v>
      </c>
    </row>
    <row r="27" spans="1:12" s="36" customFormat="1">
      <c r="A27" s="34" t="s">
        <v>29</v>
      </c>
      <c r="B27" s="10"/>
      <c r="C27" s="30"/>
      <c r="D27" s="20">
        <f t="shared" si="2"/>
        <v>18352</v>
      </c>
      <c r="E27" s="33">
        <f>SUM(E28:E29)</f>
        <v>12746</v>
      </c>
      <c r="F27" s="33">
        <f t="shared" ref="F27:L27" si="7">SUM(F28:F29)</f>
        <v>4206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>
        <f t="shared" si="7"/>
        <v>478</v>
      </c>
      <c r="K27" s="33">
        <f t="shared" si="7"/>
        <v>922</v>
      </c>
      <c r="L27" s="33">
        <f t="shared" si="7"/>
        <v>0</v>
      </c>
    </row>
    <row r="28" spans="1:12" s="11" customFormat="1">
      <c r="A28" s="19" t="s">
        <v>31</v>
      </c>
      <c r="B28" s="23">
        <v>21</v>
      </c>
      <c r="C28" s="21" t="s">
        <v>16</v>
      </c>
      <c r="D28" s="35">
        <f t="shared" si="2"/>
        <v>1400</v>
      </c>
      <c r="E28" s="22"/>
      <c r="F28" s="22"/>
      <c r="G28" s="22"/>
      <c r="H28" s="22"/>
      <c r="I28" s="22"/>
      <c r="J28" s="22">
        <v>478</v>
      </c>
      <c r="K28" s="22">
        <f>1400-478</f>
        <v>922</v>
      </c>
      <c r="L28" s="22"/>
    </row>
    <row r="29" spans="1:12" s="11" customFormat="1">
      <c r="A29" s="19" t="s">
        <v>31</v>
      </c>
      <c r="B29" s="23">
        <v>23</v>
      </c>
      <c r="C29" s="21" t="s">
        <v>32</v>
      </c>
      <c r="D29" s="35">
        <f t="shared" si="2"/>
        <v>16952</v>
      </c>
      <c r="E29" s="22">
        <v>12746</v>
      </c>
      <c r="F29" s="22">
        <v>4206</v>
      </c>
      <c r="G29" s="22"/>
      <c r="H29" s="22"/>
      <c r="I29" s="22"/>
      <c r="J29" s="22"/>
      <c r="K29" s="22"/>
      <c r="L29" s="22"/>
    </row>
    <row r="30" spans="1:12">
      <c r="A30" s="6" t="s">
        <v>34</v>
      </c>
      <c r="B30" s="24"/>
      <c r="C30" s="30"/>
      <c r="D30" s="20">
        <f t="shared" si="2"/>
        <v>93284</v>
      </c>
      <c r="E30" s="7">
        <f>SUM(E5,E10,E17,E23,E25,E27)</f>
        <v>17446</v>
      </c>
      <c r="F30" s="7">
        <f t="shared" ref="F30:L30" si="8">SUM(F5,F10,F17,F23,F25,F27)</f>
        <v>5823</v>
      </c>
      <c r="G30" s="7">
        <f t="shared" si="8"/>
        <v>709</v>
      </c>
      <c r="H30" s="7">
        <f t="shared" si="8"/>
        <v>22579</v>
      </c>
      <c r="I30" s="7">
        <f t="shared" si="8"/>
        <v>9890</v>
      </c>
      <c r="J30" s="7">
        <f t="shared" si="8"/>
        <v>12084</v>
      </c>
      <c r="K30" s="7">
        <f t="shared" si="8"/>
        <v>23953</v>
      </c>
      <c r="L30" s="7">
        <f t="shared" si="8"/>
        <v>800</v>
      </c>
    </row>
    <row r="31" spans="1:12" ht="6.75" customHeight="1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>
      <c r="A32" s="12" t="s">
        <v>72</v>
      </c>
      <c r="B32" s="12"/>
      <c r="C32" s="13"/>
      <c r="D32" s="13"/>
      <c r="E32" s="14"/>
      <c r="F32" s="14"/>
      <c r="G32" s="14"/>
      <c r="H32" s="14"/>
      <c r="I32" s="14"/>
      <c r="J32" s="14"/>
      <c r="K32" s="14"/>
      <c r="L32" s="14"/>
    </row>
    <row r="33" spans="1:12">
      <c r="A33" s="12" t="s">
        <v>33</v>
      </c>
      <c r="B33" s="12"/>
      <c r="C33" s="13"/>
      <c r="D33" s="13"/>
      <c r="E33" s="14"/>
      <c r="F33" s="14"/>
      <c r="G33" s="14"/>
      <c r="H33" s="14"/>
      <c r="I33" s="14"/>
      <c r="J33" s="14"/>
      <c r="K33" s="14"/>
      <c r="L33" s="14"/>
    </row>
    <row r="34" spans="1:12" ht="7.5" customHeight="1">
      <c r="A34" s="1"/>
      <c r="B34" s="1"/>
      <c r="C34" s="1"/>
      <c r="D34" s="1"/>
      <c r="E34" s="3"/>
      <c r="F34" s="1"/>
      <c r="L34" s="1"/>
    </row>
    <row r="35" spans="1:12">
      <c r="A35" s="4"/>
      <c r="B35" s="4"/>
      <c r="C35" s="1"/>
      <c r="D35" s="1"/>
      <c r="E35" s="3"/>
      <c r="F35" s="1"/>
      <c r="L35" s="1"/>
    </row>
    <row r="36" spans="1:12">
      <c r="A36" s="4"/>
      <c r="B36" s="4"/>
      <c r="C36" s="1"/>
      <c r="D36" s="1"/>
      <c r="E36" s="3"/>
      <c r="F36" s="1"/>
      <c r="L36" s="1"/>
    </row>
    <row r="37" spans="1:12">
      <c r="A37" s="5"/>
      <c r="B37" s="5"/>
      <c r="C37" s="1"/>
      <c r="D37" s="1"/>
      <c r="E37" s="1"/>
      <c r="F37" s="1"/>
      <c r="L37" s="1"/>
    </row>
    <row r="38" spans="1:12">
      <c r="A38" s="5"/>
      <c r="B38" s="5"/>
      <c r="C38" s="1"/>
      <c r="D38" s="1"/>
      <c r="E38" s="1"/>
      <c r="F38" s="1"/>
      <c r="L38" s="1"/>
    </row>
  </sheetData>
  <autoFilter ref="A3:L30"/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
Tartu Linnavalitsuse 28.01.2014. a 
korralduse nr juurde</oddHeader>
    <oddFooter>&amp;L/allkirjastatud digitaalselt/
Jüri Mölder
Linnasekretär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>
      <selection activeCell="G20" sqref="G20"/>
    </sheetView>
  </sheetViews>
  <sheetFormatPr defaultRowHeight="15"/>
  <cols>
    <col min="1" max="1" width="32.140625" bestFit="1" customWidth="1"/>
    <col min="2" max="2" width="15.42578125" style="39" bestFit="1" customWidth="1"/>
    <col min="7" max="7" width="9.140625" style="39"/>
  </cols>
  <sheetData>
    <row r="2" spans="1:11" s="39" customFormat="1"/>
    <row r="3" spans="1:11" s="39" customFormat="1" ht="42" customHeight="1">
      <c r="A3" s="66" t="s">
        <v>71</v>
      </c>
      <c r="B3" s="66"/>
      <c r="C3" s="66"/>
      <c r="D3" s="66"/>
      <c r="E3" s="66"/>
      <c r="F3" s="66"/>
      <c r="G3" s="66"/>
      <c r="H3" s="66"/>
      <c r="I3" s="66"/>
    </row>
    <row r="4" spans="1:11" s="39" customFormat="1"/>
    <row r="5" spans="1:11" s="39" customFormat="1" ht="99">
      <c r="A5" s="54"/>
      <c r="B5" s="54"/>
      <c r="C5" s="61"/>
      <c r="D5" s="62" t="s">
        <v>60</v>
      </c>
      <c r="E5" s="62" t="s">
        <v>61</v>
      </c>
      <c r="F5" s="63" t="s">
        <v>62</v>
      </c>
      <c r="G5" s="63" t="s">
        <v>70</v>
      </c>
      <c r="H5" s="62" t="s">
        <v>63</v>
      </c>
      <c r="I5" s="63" t="s">
        <v>64</v>
      </c>
      <c r="J5" s="53"/>
      <c r="K5" s="53"/>
    </row>
    <row r="6" spans="1:11" s="39" customFormat="1">
      <c r="A6" s="54" t="s">
        <v>57</v>
      </c>
      <c r="B6" s="61" t="s">
        <v>65</v>
      </c>
      <c r="C6" s="61" t="s">
        <v>59</v>
      </c>
      <c r="D6" s="61">
        <v>5503</v>
      </c>
      <c r="E6" s="61">
        <v>5504</v>
      </c>
      <c r="F6" s="61">
        <v>5511</v>
      </c>
      <c r="G6" s="61">
        <v>5515</v>
      </c>
      <c r="H6" s="61">
        <v>5524</v>
      </c>
      <c r="I6" s="61">
        <v>5525</v>
      </c>
    </row>
    <row r="7" spans="1:11" s="39" customFormat="1">
      <c r="A7" s="54"/>
      <c r="B7" s="57" t="s">
        <v>40</v>
      </c>
      <c r="C7" s="58">
        <f>SUM(D7:I7)</f>
        <v>6728</v>
      </c>
      <c r="D7" s="58">
        <f>SUM(D8:D10)</f>
        <v>1093</v>
      </c>
      <c r="E7" s="58">
        <f t="shared" ref="E7:I7" si="0">SUM(E8:E10)</f>
        <v>819</v>
      </c>
      <c r="F7" s="58">
        <f t="shared" si="0"/>
        <v>38</v>
      </c>
      <c r="G7" s="58">
        <f t="shared" si="0"/>
        <v>965</v>
      </c>
      <c r="H7" s="58">
        <f t="shared" si="0"/>
        <v>2071</v>
      </c>
      <c r="I7" s="58">
        <f t="shared" si="0"/>
        <v>1742</v>
      </c>
    </row>
    <row r="8" spans="1:11" ht="30">
      <c r="A8" s="55" t="s">
        <v>58</v>
      </c>
      <c r="B8" s="56" t="s">
        <v>56</v>
      </c>
      <c r="C8" s="58">
        <f>SUM(D8:I8)</f>
        <v>4464</v>
      </c>
      <c r="D8" s="54"/>
      <c r="E8" s="54">
        <v>819</v>
      </c>
      <c r="F8" s="54">
        <v>38</v>
      </c>
      <c r="G8" s="54">
        <v>965</v>
      </c>
      <c r="H8" s="54">
        <v>900</v>
      </c>
      <c r="I8" s="54">
        <v>1742</v>
      </c>
    </row>
    <row r="9" spans="1:11" ht="30">
      <c r="A9" s="55" t="s">
        <v>66</v>
      </c>
      <c r="B9" s="56" t="s">
        <v>67</v>
      </c>
      <c r="C9" s="58">
        <f t="shared" ref="C9:C10" si="1">SUM(D9:I9)</f>
        <v>1093</v>
      </c>
      <c r="D9" s="54">
        <v>1093</v>
      </c>
      <c r="E9" s="54"/>
      <c r="F9" s="54"/>
      <c r="G9" s="54"/>
      <c r="H9" s="54"/>
      <c r="I9" s="54"/>
    </row>
    <row r="10" spans="1:11" ht="30">
      <c r="A10" s="55" t="s">
        <v>68</v>
      </c>
      <c r="B10" s="56" t="s">
        <v>69</v>
      </c>
      <c r="C10" s="58">
        <f t="shared" si="1"/>
        <v>1171</v>
      </c>
      <c r="D10" s="54"/>
      <c r="E10" s="54"/>
      <c r="F10" s="54"/>
      <c r="G10" s="54"/>
      <c r="H10" s="54">
        <v>1171</v>
      </c>
      <c r="I10" s="54"/>
    </row>
    <row r="12" spans="1:11">
      <c r="A12" s="59" t="s">
        <v>5</v>
      </c>
    </row>
    <row r="14" spans="1:11">
      <c r="A14" s="39" t="s">
        <v>6</v>
      </c>
    </row>
    <row r="15" spans="1:11">
      <c r="A15" s="60" t="s">
        <v>7</v>
      </c>
    </row>
  </sheetData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2
Tartu Linnavalitsuse 28.01.2014. a 
korralduse nr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B26" sqref="B26"/>
    </sheetView>
  </sheetViews>
  <sheetFormatPr defaultRowHeight="15"/>
  <cols>
    <col min="1" max="1" width="40.28515625" customWidth="1"/>
    <col min="2" max="2" width="10.7109375" customWidth="1"/>
    <col min="4" max="4" width="12.140625" customWidth="1"/>
  </cols>
  <sheetData>
    <row r="1" spans="1:4" s="39" customFormat="1"/>
    <row r="2" spans="1:4" s="39" customFormat="1"/>
    <row r="4" spans="1:4">
      <c r="A4" s="67" t="s">
        <v>54</v>
      </c>
      <c r="B4" s="67"/>
      <c r="C4" s="67"/>
      <c r="D4" s="67"/>
    </row>
    <row r="5" spans="1:4" s="39" customFormat="1">
      <c r="A5" s="67" t="s">
        <v>55</v>
      </c>
      <c r="B5" s="67"/>
      <c r="C5" s="67"/>
      <c r="D5" s="67"/>
    </row>
    <row r="6" spans="1:4" s="39" customFormat="1"/>
    <row r="7" spans="1:4" ht="51">
      <c r="A7" s="40" t="s">
        <v>39</v>
      </c>
      <c r="B7" s="41" t="s">
        <v>40</v>
      </c>
      <c r="C7" s="51" t="s">
        <v>53</v>
      </c>
      <c r="D7" s="51" t="s">
        <v>41</v>
      </c>
    </row>
    <row r="8" spans="1:4">
      <c r="A8" s="44"/>
      <c r="B8" s="44"/>
      <c r="C8" s="52">
        <v>5002</v>
      </c>
      <c r="D8" s="52">
        <v>506</v>
      </c>
    </row>
    <row r="9" spans="1:4" s="39" customFormat="1">
      <c r="A9" s="45" t="s">
        <v>17</v>
      </c>
      <c r="B9" s="42">
        <f>SUM(C9:D9)</f>
        <v>2640</v>
      </c>
      <c r="C9" s="47">
        <f>SUM(C10:C13)</f>
        <v>1970</v>
      </c>
      <c r="D9" s="47">
        <f>SUM(D10:D13)</f>
        <v>670</v>
      </c>
    </row>
    <row r="10" spans="1:4">
      <c r="A10" s="44" t="s">
        <v>42</v>
      </c>
      <c r="B10" s="46">
        <f t="shared" ref="B10:B13" si="0">SUM(C10:D10)</f>
        <v>330</v>
      </c>
      <c r="C10" s="48">
        <v>246</v>
      </c>
      <c r="D10" s="46">
        <v>84</v>
      </c>
    </row>
    <row r="11" spans="1:4">
      <c r="A11" s="44" t="s">
        <v>43</v>
      </c>
      <c r="B11" s="46">
        <f t="shared" si="0"/>
        <v>495</v>
      </c>
      <c r="C11" s="48">
        <v>369</v>
      </c>
      <c r="D11" s="46">
        <v>126</v>
      </c>
    </row>
    <row r="12" spans="1:4">
      <c r="A12" s="44" t="s">
        <v>44</v>
      </c>
      <c r="B12" s="46">
        <f t="shared" si="0"/>
        <v>825</v>
      </c>
      <c r="C12" s="48">
        <v>616</v>
      </c>
      <c r="D12" s="46">
        <v>209</v>
      </c>
    </row>
    <row r="13" spans="1:4">
      <c r="A13" s="44" t="s">
        <v>45</v>
      </c>
      <c r="B13" s="46">
        <f t="shared" si="0"/>
        <v>990</v>
      </c>
      <c r="C13" s="48">
        <v>739</v>
      </c>
      <c r="D13" s="46">
        <v>251</v>
      </c>
    </row>
    <row r="14" spans="1:4">
      <c r="A14" s="45" t="s">
        <v>18</v>
      </c>
      <c r="B14" s="42">
        <f>SUM(C14:D14)</f>
        <v>-2640</v>
      </c>
      <c r="C14" s="42">
        <f>SUM(C15:C21)</f>
        <v>-1970</v>
      </c>
      <c r="D14" s="42">
        <f>SUM(D15:D21)</f>
        <v>-670</v>
      </c>
    </row>
    <row r="15" spans="1:4">
      <c r="A15" s="44" t="s">
        <v>46</v>
      </c>
      <c r="B15" s="46">
        <f t="shared" ref="B15:B21" si="1">SUM(C15:D15)</f>
        <v>3795</v>
      </c>
      <c r="C15" s="48">
        <v>2832</v>
      </c>
      <c r="D15" s="48">
        <v>963</v>
      </c>
    </row>
    <row r="16" spans="1:4">
      <c r="A16" s="44" t="s">
        <v>47</v>
      </c>
      <c r="B16" s="46">
        <f t="shared" si="1"/>
        <v>1012</v>
      </c>
      <c r="C16" s="48">
        <v>755</v>
      </c>
      <c r="D16" s="48">
        <v>257</v>
      </c>
    </row>
    <row r="17" spans="1:4">
      <c r="A17" s="44" t="s">
        <v>48</v>
      </c>
      <c r="B17" s="46">
        <f t="shared" si="1"/>
        <v>253</v>
      </c>
      <c r="C17" s="48">
        <v>189</v>
      </c>
      <c r="D17" s="48">
        <v>64</v>
      </c>
    </row>
    <row r="18" spans="1:4">
      <c r="A18" s="44" t="s">
        <v>49</v>
      </c>
      <c r="B18" s="46">
        <f t="shared" si="1"/>
        <v>253</v>
      </c>
      <c r="C18" s="48">
        <v>189</v>
      </c>
      <c r="D18" s="48">
        <v>64</v>
      </c>
    </row>
    <row r="19" spans="1:4">
      <c r="A19" s="44" t="s">
        <v>50</v>
      </c>
      <c r="B19" s="46">
        <f t="shared" si="1"/>
        <v>253</v>
      </c>
      <c r="C19" s="48">
        <v>189</v>
      </c>
      <c r="D19" s="48">
        <v>64</v>
      </c>
    </row>
    <row r="20" spans="1:4">
      <c r="A20" s="44" t="s">
        <v>51</v>
      </c>
      <c r="B20" s="46">
        <f t="shared" si="1"/>
        <v>10890</v>
      </c>
      <c r="C20" s="48">
        <v>8127</v>
      </c>
      <c r="D20" s="48">
        <v>2763</v>
      </c>
    </row>
    <row r="21" spans="1:4">
      <c r="A21" s="44" t="s">
        <v>52</v>
      </c>
      <c r="B21" s="46">
        <f t="shared" si="1"/>
        <v>-19096</v>
      </c>
      <c r="C21" s="49">
        <v>-14251</v>
      </c>
      <c r="D21" s="50">
        <v>-4845</v>
      </c>
    </row>
    <row r="22" spans="1:4">
      <c r="A22" s="43"/>
      <c r="B22" s="43"/>
      <c r="C22" s="43"/>
      <c r="D22" s="43"/>
    </row>
    <row r="23" spans="1:4" ht="4.5" customHeight="1"/>
    <row r="24" spans="1:4">
      <c r="A24" s="4" t="s">
        <v>5</v>
      </c>
    </row>
    <row r="25" spans="1:4">
      <c r="A25" s="4"/>
    </row>
    <row r="26" spans="1:4">
      <c r="A26" s="5" t="s">
        <v>6</v>
      </c>
    </row>
    <row r="27" spans="1:4">
      <c r="A27" s="5" t="s">
        <v>7</v>
      </c>
    </row>
  </sheetData>
  <mergeCells count="2"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3
Tartu Linnavalitsuse 28.01.2014.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Lisa 1</vt:lpstr>
      <vt:lpstr>Lisa 2</vt:lpstr>
      <vt:lpstr>Lisa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2014-01-24T12:41:03Z</dcterms:modified>
</cp:coreProperties>
</file>